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115" windowHeight="8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3" i="1" l="1"/>
  <c r="D19" i="1"/>
  <c r="D9" i="1" l="1"/>
  <c r="D8" i="1"/>
  <c r="D10" i="1" s="1"/>
  <c r="D11" i="1" l="1"/>
  <c r="D17" i="1" s="1"/>
  <c r="D12" i="1" l="1"/>
  <c r="D18" i="1"/>
</calcChain>
</file>

<file path=xl/sharedStrings.xml><?xml version="1.0" encoding="utf-8"?>
<sst xmlns="http://schemas.openxmlformats.org/spreadsheetml/2006/main" count="14" uniqueCount="14">
  <si>
    <t>Diffuser Angle(Degrees)</t>
  </si>
  <si>
    <t>Arc Length Ratio</t>
  </si>
  <si>
    <t>Radius of inner Arc length</t>
  </si>
  <si>
    <t>Radius of outer Arc length</t>
  </si>
  <si>
    <t>Circumference of inner Radius</t>
  </si>
  <si>
    <t>Inputs</t>
  </si>
  <si>
    <t>% of Arc Length</t>
  </si>
  <si>
    <t>Degrees of Arc</t>
  </si>
  <si>
    <t>Outputs</t>
  </si>
  <si>
    <t>Inner Condenser Diameter (in)</t>
  </si>
  <si>
    <t>Width of Diffuser(in)</t>
  </si>
  <si>
    <t>Outlet Diameter of Diffuser (in)</t>
  </si>
  <si>
    <t>Arc Length of Inner Diameter (in)</t>
  </si>
  <si>
    <t>Arc Length of Outer Diameter (in)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</si>
</sst>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1" xfId="0" applyNumberFormat="1" applyBorder="1"/>
    <xf numFmtId="0" fontId="2" fillId="0" borderId="1" xfId="0" applyFont="1" applyBorder="1"/>
    <xf numFmtId="2" fontId="0" fillId="0" borderId="1" xfId="0" applyNumberForma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600075</xdr:colOff>
      <xdr:row>10</xdr:row>
      <xdr:rowOff>123826</xdr:rowOff>
    </xdr:from>
    <xdr:to>
      <xdr:col>15</xdr:col>
      <xdr:colOff>419100</xdr:colOff>
      <xdr:row>11</xdr:row>
      <xdr:rowOff>180975</xdr:rowOff>
    </xdr:to>
    <xdr:cxnSp macro="">
      <xdr:nvCxnSpPr>
        <xdr:cNvPr id="4" name="Straight Connector 3"/>
        <xdr:cNvCxnSpPr/>
      </xdr:nvCxnSpPr>
      <xdr:spPr>
        <a:xfrm flipV="1">
          <a:off x="8705850" y="2076451"/>
          <a:ext cx="1038225" cy="247649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571500</xdr:colOff>
      <xdr:row>2</xdr:row>
      <xdr:rowOff>38101</xdr:rowOff>
    </xdr:from>
    <xdr:to>
      <xdr:col>17</xdr:col>
      <xdr:colOff>142875</xdr:colOff>
      <xdr:row>21</xdr:row>
      <xdr:rowOff>152400</xdr:rowOff>
    </xdr:to>
    <xdr:sp macro="" textlink="">
      <xdr:nvSpPr>
        <xdr:cNvPr id="9" name="Block Arc 8"/>
        <xdr:cNvSpPr/>
      </xdr:nvSpPr>
      <xdr:spPr>
        <a:xfrm>
          <a:off x="6848475" y="466726"/>
          <a:ext cx="3838575" cy="3781424"/>
        </a:xfrm>
        <a:prstGeom prst="blockArc">
          <a:avLst>
            <a:gd name="adj1" fmla="val 11846362"/>
            <a:gd name="adj2" fmla="val 20665871"/>
            <a:gd name="adj3" fmla="val 2429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28575</xdr:colOff>
      <xdr:row>9</xdr:row>
      <xdr:rowOff>28575</xdr:rowOff>
    </xdr:from>
    <xdr:to>
      <xdr:col>13</xdr:col>
      <xdr:colOff>600076</xdr:colOff>
      <xdr:row>11</xdr:row>
      <xdr:rowOff>161926</xdr:rowOff>
    </xdr:to>
    <xdr:cxnSp macro="">
      <xdr:nvCxnSpPr>
        <xdr:cNvPr id="6" name="Straight Connector 5"/>
        <xdr:cNvCxnSpPr/>
      </xdr:nvCxnSpPr>
      <xdr:spPr>
        <a:xfrm flipH="1" flipV="1">
          <a:off x="6915150" y="1790700"/>
          <a:ext cx="1790701" cy="51435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237460</xdr:colOff>
      <xdr:row>10</xdr:row>
      <xdr:rowOff>13557</xdr:rowOff>
    </xdr:from>
    <xdr:to>
      <xdr:col>16</xdr:col>
      <xdr:colOff>495301</xdr:colOff>
      <xdr:row>13</xdr:row>
      <xdr:rowOff>9525</xdr:rowOff>
    </xdr:to>
    <xdr:cxnSp macro="">
      <xdr:nvCxnSpPr>
        <xdr:cNvPr id="23" name="Straight Arrow Connector 22"/>
        <xdr:cNvCxnSpPr>
          <a:endCxn id="9" idx="1"/>
        </xdr:cNvCxnSpPr>
      </xdr:nvCxnSpPr>
      <xdr:spPr>
        <a:xfrm flipH="1" flipV="1">
          <a:off x="10172035" y="1966182"/>
          <a:ext cx="257841" cy="567468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447675</xdr:colOff>
      <xdr:row>13</xdr:row>
      <xdr:rowOff>1</xdr:rowOff>
    </xdr:from>
    <xdr:to>
      <xdr:col>18</xdr:col>
      <xdr:colOff>57150</xdr:colOff>
      <xdr:row>14</xdr:row>
      <xdr:rowOff>57151</xdr:rowOff>
    </xdr:to>
    <xdr:sp macro="" textlink="">
      <xdr:nvSpPr>
        <xdr:cNvPr id="27" name="TextBox 26"/>
        <xdr:cNvSpPr txBox="1"/>
      </xdr:nvSpPr>
      <xdr:spPr>
        <a:xfrm>
          <a:off x="9772650" y="2524126"/>
          <a:ext cx="1438275" cy="2476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Width Of Diffuser</a:t>
          </a:r>
        </a:p>
      </xdr:txBody>
    </xdr:sp>
    <xdr:clientData/>
  </xdr:twoCellAnchor>
  <xdr:twoCellAnchor>
    <xdr:from>
      <xdr:col>14</xdr:col>
      <xdr:colOff>561975</xdr:colOff>
      <xdr:row>11</xdr:row>
      <xdr:rowOff>47625</xdr:rowOff>
    </xdr:from>
    <xdr:to>
      <xdr:col>15</xdr:col>
      <xdr:colOff>238125</xdr:colOff>
      <xdr:row>16</xdr:row>
      <xdr:rowOff>66675</xdr:rowOff>
    </xdr:to>
    <xdr:cxnSp macro="">
      <xdr:nvCxnSpPr>
        <xdr:cNvPr id="30" name="Straight Arrow Connector 29"/>
        <xdr:cNvCxnSpPr>
          <a:stCxn id="31" idx="0"/>
        </xdr:cNvCxnSpPr>
      </xdr:nvCxnSpPr>
      <xdr:spPr>
        <a:xfrm flipH="1" flipV="1">
          <a:off x="9277350" y="2190750"/>
          <a:ext cx="285750" cy="101917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571500</xdr:colOff>
      <xdr:row>16</xdr:row>
      <xdr:rowOff>66675</xdr:rowOff>
    </xdr:from>
    <xdr:to>
      <xdr:col>16</xdr:col>
      <xdr:colOff>514350</xdr:colOff>
      <xdr:row>18</xdr:row>
      <xdr:rowOff>19050</xdr:rowOff>
    </xdr:to>
    <xdr:sp macro="" textlink="">
      <xdr:nvSpPr>
        <xdr:cNvPr id="31" name="TextBox 30"/>
        <xdr:cNvSpPr txBox="1"/>
      </xdr:nvSpPr>
      <xdr:spPr>
        <a:xfrm>
          <a:off x="8677275" y="3209925"/>
          <a:ext cx="1771650" cy="3333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Radius of Inner Arc</a:t>
          </a:r>
        </a:p>
      </xdr:txBody>
    </xdr:sp>
    <xdr:clientData/>
  </xdr:twoCellAnchor>
  <xdr:twoCellAnchor>
    <xdr:from>
      <xdr:col>11</xdr:col>
      <xdr:colOff>76200</xdr:colOff>
      <xdr:row>10</xdr:row>
      <xdr:rowOff>142875</xdr:rowOff>
    </xdr:from>
    <xdr:to>
      <xdr:col>12</xdr:col>
      <xdr:colOff>409575</xdr:colOff>
      <xdr:row>13</xdr:row>
      <xdr:rowOff>152401</xdr:rowOff>
    </xdr:to>
    <xdr:cxnSp macro="">
      <xdr:nvCxnSpPr>
        <xdr:cNvPr id="36" name="Straight Arrow Connector 35"/>
        <xdr:cNvCxnSpPr>
          <a:stCxn id="40" idx="0"/>
        </xdr:cNvCxnSpPr>
      </xdr:nvCxnSpPr>
      <xdr:spPr>
        <a:xfrm flipV="1">
          <a:off x="6962775" y="2095500"/>
          <a:ext cx="942975" cy="581026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561975</xdr:colOff>
      <xdr:row>13</xdr:row>
      <xdr:rowOff>152401</xdr:rowOff>
    </xdr:from>
    <xdr:to>
      <xdr:col>12</xdr:col>
      <xdr:colOff>200025</xdr:colOff>
      <xdr:row>15</xdr:row>
      <xdr:rowOff>57151</xdr:rowOff>
    </xdr:to>
    <xdr:sp macro="" textlink="">
      <xdr:nvSpPr>
        <xdr:cNvPr id="40" name="TextBox 39"/>
        <xdr:cNvSpPr txBox="1"/>
      </xdr:nvSpPr>
      <xdr:spPr>
        <a:xfrm>
          <a:off x="6229350" y="2676526"/>
          <a:ext cx="1466850" cy="2857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Radius of Outer Arc</a:t>
          </a:r>
        </a:p>
      </xdr:txBody>
    </xdr:sp>
    <xdr:clientData/>
  </xdr:twoCellAnchor>
  <xdr:twoCellAnchor>
    <xdr:from>
      <xdr:col>11</xdr:col>
      <xdr:colOff>600075</xdr:colOff>
      <xdr:row>11</xdr:row>
      <xdr:rowOff>57150</xdr:rowOff>
    </xdr:from>
    <xdr:to>
      <xdr:col>14</xdr:col>
      <xdr:colOff>38100</xdr:colOff>
      <xdr:row>17</xdr:row>
      <xdr:rowOff>133350</xdr:rowOff>
    </xdr:to>
    <xdr:cxnSp macro="">
      <xdr:nvCxnSpPr>
        <xdr:cNvPr id="45" name="Straight Arrow Connector 44"/>
        <xdr:cNvCxnSpPr/>
      </xdr:nvCxnSpPr>
      <xdr:spPr>
        <a:xfrm flipV="1">
          <a:off x="7486650" y="2200275"/>
          <a:ext cx="1266825" cy="12668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17</xdr:row>
      <xdr:rowOff>142875</xdr:rowOff>
    </xdr:from>
    <xdr:to>
      <xdr:col>12</xdr:col>
      <xdr:colOff>476250</xdr:colOff>
      <xdr:row>19</xdr:row>
      <xdr:rowOff>57150</xdr:rowOff>
    </xdr:to>
    <xdr:sp macro="" textlink="">
      <xdr:nvSpPr>
        <xdr:cNvPr id="47" name="TextBox 46"/>
        <xdr:cNvSpPr txBox="1"/>
      </xdr:nvSpPr>
      <xdr:spPr>
        <a:xfrm>
          <a:off x="6896100" y="3476625"/>
          <a:ext cx="1076325" cy="2952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Degrees of Arc</a:t>
          </a:r>
        </a:p>
      </xdr:txBody>
    </xdr:sp>
    <xdr:clientData/>
  </xdr:twoCellAnchor>
  <xdr:twoCellAnchor>
    <xdr:from>
      <xdr:col>7</xdr:col>
      <xdr:colOff>438150</xdr:colOff>
      <xdr:row>2</xdr:row>
      <xdr:rowOff>171450</xdr:rowOff>
    </xdr:from>
    <xdr:to>
      <xdr:col>9</xdr:col>
      <xdr:colOff>209550</xdr:colOff>
      <xdr:row>12</xdr:row>
      <xdr:rowOff>104774</xdr:rowOff>
    </xdr:to>
    <xdr:sp macro="" textlink="">
      <xdr:nvSpPr>
        <xdr:cNvPr id="2" name="Right Triangle 1"/>
        <xdr:cNvSpPr/>
      </xdr:nvSpPr>
      <xdr:spPr>
        <a:xfrm rot="10800000" flipH="1">
          <a:off x="4886325" y="600075"/>
          <a:ext cx="990600" cy="1838324"/>
        </a:xfrm>
        <a:prstGeom prst="rtTriangle">
          <a:avLst/>
        </a:prstGeom>
        <a:solidFill>
          <a:schemeClr val="tx2">
            <a:lumMod val="60000"/>
            <a:lumOff val="4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171450</xdr:colOff>
      <xdr:row>15</xdr:row>
      <xdr:rowOff>38101</xdr:rowOff>
    </xdr:from>
    <xdr:to>
      <xdr:col>8</xdr:col>
      <xdr:colOff>19050</xdr:colOff>
      <xdr:row>16</xdr:row>
      <xdr:rowOff>104776</xdr:rowOff>
    </xdr:to>
    <xdr:sp macro="" textlink="">
      <xdr:nvSpPr>
        <xdr:cNvPr id="11" name="TextBox 10"/>
        <xdr:cNvSpPr txBox="1"/>
      </xdr:nvSpPr>
      <xdr:spPr>
        <a:xfrm>
          <a:off x="4010025" y="2943226"/>
          <a:ext cx="1066800" cy="3048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Diffuser Angle</a:t>
          </a:r>
        </a:p>
      </xdr:txBody>
    </xdr:sp>
    <xdr:clientData/>
  </xdr:twoCellAnchor>
  <xdr:twoCellAnchor>
    <xdr:from>
      <xdr:col>5</xdr:col>
      <xdr:colOff>581026</xdr:colOff>
      <xdr:row>0</xdr:row>
      <xdr:rowOff>161925</xdr:rowOff>
    </xdr:from>
    <xdr:to>
      <xdr:col>8</xdr:col>
      <xdr:colOff>276225</xdr:colOff>
      <xdr:row>2</xdr:row>
      <xdr:rowOff>19050</xdr:rowOff>
    </xdr:to>
    <xdr:sp macro="" textlink="">
      <xdr:nvSpPr>
        <xdr:cNvPr id="12" name="TextBox 11"/>
        <xdr:cNvSpPr txBox="1"/>
      </xdr:nvSpPr>
      <xdr:spPr>
        <a:xfrm>
          <a:off x="3810001" y="161925"/>
          <a:ext cx="1523999" cy="2857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Side View Of Diffuser</a:t>
          </a:r>
        </a:p>
      </xdr:txBody>
    </xdr:sp>
    <xdr:clientData/>
  </xdr:twoCellAnchor>
  <xdr:twoCellAnchor>
    <xdr:from>
      <xdr:col>4</xdr:col>
      <xdr:colOff>409575</xdr:colOff>
      <xdr:row>2</xdr:row>
      <xdr:rowOff>171450</xdr:rowOff>
    </xdr:from>
    <xdr:to>
      <xdr:col>6</xdr:col>
      <xdr:colOff>180975</xdr:colOff>
      <xdr:row>12</xdr:row>
      <xdr:rowOff>152400</xdr:rowOff>
    </xdr:to>
    <xdr:sp macro="" textlink="">
      <xdr:nvSpPr>
        <xdr:cNvPr id="21" name="Right Triangle 20"/>
        <xdr:cNvSpPr/>
      </xdr:nvSpPr>
      <xdr:spPr>
        <a:xfrm rot="10800000">
          <a:off x="3028950" y="600075"/>
          <a:ext cx="990600" cy="1885950"/>
        </a:xfrm>
        <a:prstGeom prst="rtTriangle">
          <a:avLst/>
        </a:prstGeom>
        <a:solidFill>
          <a:schemeClr val="tx2">
            <a:lumMod val="60000"/>
            <a:lumOff val="4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190500</xdr:colOff>
      <xdr:row>2</xdr:row>
      <xdr:rowOff>171450</xdr:rowOff>
    </xdr:from>
    <xdr:to>
      <xdr:col>7</xdr:col>
      <xdr:colOff>419100</xdr:colOff>
      <xdr:row>12</xdr:row>
      <xdr:rowOff>142875</xdr:rowOff>
    </xdr:to>
    <xdr:sp macro="" textlink="">
      <xdr:nvSpPr>
        <xdr:cNvPr id="13" name="Rectangle 12"/>
        <xdr:cNvSpPr/>
      </xdr:nvSpPr>
      <xdr:spPr>
        <a:xfrm>
          <a:off x="4029075" y="600075"/>
          <a:ext cx="838200" cy="1876425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19050</xdr:colOff>
      <xdr:row>0</xdr:row>
      <xdr:rowOff>95250</xdr:rowOff>
    </xdr:from>
    <xdr:to>
      <xdr:col>15</xdr:col>
      <xdr:colOff>114300</xdr:colOff>
      <xdr:row>1</xdr:row>
      <xdr:rowOff>200025</xdr:rowOff>
    </xdr:to>
    <xdr:sp macro="" textlink="">
      <xdr:nvSpPr>
        <xdr:cNvPr id="16" name="TextBox 15"/>
        <xdr:cNvSpPr txBox="1"/>
      </xdr:nvSpPr>
      <xdr:spPr>
        <a:xfrm>
          <a:off x="8124825" y="95250"/>
          <a:ext cx="1314450" cy="2952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Diffuser Template</a:t>
          </a:r>
        </a:p>
      </xdr:txBody>
    </xdr:sp>
    <xdr:clientData/>
  </xdr:twoCellAnchor>
  <xdr:twoCellAnchor>
    <xdr:from>
      <xdr:col>7</xdr:col>
      <xdr:colOff>114300</xdr:colOff>
      <xdr:row>12</xdr:row>
      <xdr:rowOff>104774</xdr:rowOff>
    </xdr:from>
    <xdr:to>
      <xdr:col>7</xdr:col>
      <xdr:colOff>438150</xdr:colOff>
      <xdr:row>15</xdr:row>
      <xdr:rowOff>19052</xdr:rowOff>
    </xdr:to>
    <xdr:cxnSp macro="">
      <xdr:nvCxnSpPr>
        <xdr:cNvPr id="5" name="Straight Arrow Connector 4"/>
        <xdr:cNvCxnSpPr>
          <a:endCxn id="2" idx="0"/>
        </xdr:cNvCxnSpPr>
      </xdr:nvCxnSpPr>
      <xdr:spPr>
        <a:xfrm flipV="1">
          <a:off x="4562475" y="2438399"/>
          <a:ext cx="323850" cy="485778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438150</xdr:colOff>
      <xdr:row>2</xdr:row>
      <xdr:rowOff>171450</xdr:rowOff>
    </xdr:from>
    <xdr:to>
      <xdr:col>7</xdr:col>
      <xdr:colOff>438150</xdr:colOff>
      <xdr:row>12</xdr:row>
      <xdr:rowOff>104774</xdr:rowOff>
    </xdr:to>
    <xdr:cxnSp macro="">
      <xdr:nvCxnSpPr>
        <xdr:cNvPr id="14" name="Straight Connector 13"/>
        <xdr:cNvCxnSpPr>
          <a:stCxn id="2" idx="0"/>
          <a:endCxn id="2" idx="2"/>
        </xdr:cNvCxnSpPr>
      </xdr:nvCxnSpPr>
      <xdr:spPr>
        <a:xfrm flipV="1">
          <a:off x="4886325" y="600075"/>
          <a:ext cx="0" cy="183832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438150</xdr:colOff>
      <xdr:row>2</xdr:row>
      <xdr:rowOff>171450</xdr:rowOff>
    </xdr:from>
    <xdr:to>
      <xdr:col>9</xdr:col>
      <xdr:colOff>209550</xdr:colOff>
      <xdr:row>12</xdr:row>
      <xdr:rowOff>104774</xdr:rowOff>
    </xdr:to>
    <xdr:cxnSp macro="">
      <xdr:nvCxnSpPr>
        <xdr:cNvPr id="17" name="Straight Connector 16"/>
        <xdr:cNvCxnSpPr>
          <a:stCxn id="2" idx="0"/>
          <a:endCxn id="2" idx="4"/>
        </xdr:cNvCxnSpPr>
      </xdr:nvCxnSpPr>
      <xdr:spPr>
        <a:xfrm flipV="1">
          <a:off x="4886325" y="600075"/>
          <a:ext cx="990600" cy="183832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tabSelected="1" workbookViewId="0">
      <selection activeCell="G24" sqref="G24"/>
    </sheetView>
  </sheetViews>
  <sheetFormatPr defaultRowHeight="15" x14ac:dyDescent="0.25"/>
  <cols>
    <col min="1" max="1" width="10.28515625" customWidth="1"/>
    <col min="3" max="3" width="10.7109375" customWidth="1"/>
  </cols>
  <sheetData>
    <row r="2" spans="1:4" ht="18.75" x14ac:dyDescent="0.3">
      <c r="A2" s="2" t="s">
        <v>5</v>
      </c>
    </row>
    <row r="3" spans="1:4" x14ac:dyDescent="0.25">
      <c r="A3" s="4" t="s">
        <v>9</v>
      </c>
      <c r="B3" s="5"/>
      <c r="C3" s="6"/>
      <c r="D3" s="1">
        <v>25</v>
      </c>
    </row>
    <row r="4" spans="1:4" x14ac:dyDescent="0.25">
      <c r="A4" s="4" t="s">
        <v>10</v>
      </c>
      <c r="B4" s="5"/>
      <c r="C4" s="6"/>
      <c r="D4" s="1">
        <v>12</v>
      </c>
    </row>
    <row r="7" spans="1:4" x14ac:dyDescent="0.25">
      <c r="A7" s="4" t="s">
        <v>0</v>
      </c>
      <c r="B7" s="5"/>
      <c r="C7" s="6"/>
      <c r="D7" s="1">
        <v>10</v>
      </c>
    </row>
    <row r="8" spans="1:4" x14ac:dyDescent="0.25">
      <c r="A8" s="4" t="s">
        <v>11</v>
      </c>
      <c r="B8" s="5"/>
      <c r="C8" s="6"/>
      <c r="D8" s="1">
        <f>2*(SIN(D7*(3.1416/180)))*D4+D3</f>
        <v>29.167565910408285</v>
      </c>
    </row>
    <row r="9" spans="1:4" x14ac:dyDescent="0.25">
      <c r="A9" s="4" t="s">
        <v>12</v>
      </c>
      <c r="B9" s="5"/>
      <c r="C9" s="6"/>
      <c r="D9" s="1">
        <f>3.1416*D3</f>
        <v>78.539999999999992</v>
      </c>
    </row>
    <row r="10" spans="1:4" x14ac:dyDescent="0.25">
      <c r="A10" s="4" t="s">
        <v>13</v>
      </c>
      <c r="B10" s="5"/>
      <c r="C10" s="6"/>
      <c r="D10" s="1">
        <f>3.1416*D8</f>
        <v>91.632825064138672</v>
      </c>
    </row>
    <row r="11" spans="1:4" x14ac:dyDescent="0.25">
      <c r="A11" s="4" t="s">
        <v>1</v>
      </c>
      <c r="B11" s="5"/>
      <c r="C11" s="6"/>
      <c r="D11" s="3">
        <f>D9/D10</f>
        <v>0.85711643120274517</v>
      </c>
    </row>
    <row r="12" spans="1:4" x14ac:dyDescent="0.25">
      <c r="A12" s="4" t="s">
        <v>4</v>
      </c>
      <c r="B12" s="5"/>
      <c r="C12" s="6"/>
      <c r="D12" s="1">
        <f>2*3.1416*D17</f>
        <v>452.29278685009075</v>
      </c>
    </row>
    <row r="13" spans="1:4" x14ac:dyDescent="0.25">
      <c r="A13" s="4" t="s">
        <v>6</v>
      </c>
      <c r="B13" s="5"/>
      <c r="C13" s="6"/>
      <c r="D13" s="3">
        <f>D9/D12</f>
        <v>0.1736485796003453</v>
      </c>
    </row>
    <row r="16" spans="1:4" ht="18.75" x14ac:dyDescent="0.3">
      <c r="A16" s="2" t="s">
        <v>8</v>
      </c>
    </row>
    <row r="17" spans="1:4" x14ac:dyDescent="0.25">
      <c r="A17" s="4" t="s">
        <v>2</v>
      </c>
      <c r="B17" s="5"/>
      <c r="C17" s="6"/>
      <c r="D17" s="1">
        <f>(D4*D11)/(1-D11)</f>
        <v>71.984464421010117</v>
      </c>
    </row>
    <row r="18" spans="1:4" x14ac:dyDescent="0.25">
      <c r="A18" s="4" t="s">
        <v>3</v>
      </c>
      <c r="B18" s="5"/>
      <c r="C18" s="6"/>
      <c r="D18" s="1">
        <f>12+D17</f>
        <v>83.984464421010117</v>
      </c>
    </row>
    <row r="19" spans="1:4" x14ac:dyDescent="0.25">
      <c r="A19" s="4" t="s">
        <v>7</v>
      </c>
      <c r="B19" s="5"/>
      <c r="C19" s="6"/>
      <c r="D19" s="1">
        <f>360*D13</f>
        <v>62.513488656124309</v>
      </c>
    </row>
  </sheetData>
  <mergeCells count="12">
    <mergeCell ref="A18:C18"/>
    <mergeCell ref="A12:C12"/>
    <mergeCell ref="A13:C13"/>
    <mergeCell ref="A19:C19"/>
    <mergeCell ref="A9:C9"/>
    <mergeCell ref="A10:C10"/>
    <mergeCell ref="A17:C17"/>
    <mergeCell ref="A3:C3"/>
    <mergeCell ref="A4:C4"/>
    <mergeCell ref="A7:C7"/>
    <mergeCell ref="A8:C8"/>
    <mergeCell ref="A11:C1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Hairell</dc:creator>
  <cp:lastModifiedBy>Adrian Hairell</cp:lastModifiedBy>
  <dcterms:created xsi:type="dcterms:W3CDTF">2013-01-23T16:40:26Z</dcterms:created>
  <dcterms:modified xsi:type="dcterms:W3CDTF">2013-01-25T16:33:46Z</dcterms:modified>
</cp:coreProperties>
</file>